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8370"/>
  </bookViews>
  <sheets>
    <sheet name="Sheet1" sheetId="1" r:id="rId1"/>
  </sheets>
  <definedNames>
    <definedName name="_Toc473710979" localSheetId="0">Sheet1!$F$14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13" i="1"/>
  <c r="E28" i="1"/>
  <c r="F28" i="1"/>
  <c r="G28" i="1"/>
  <c r="D28" i="1"/>
  <c r="D9" i="1"/>
  <c r="D7" i="1"/>
  <c r="D6" i="1"/>
  <c r="D4" i="1"/>
  <c r="D3" i="1"/>
  <c r="D2" i="1"/>
  <c r="A16" i="1"/>
  <c r="A14" i="1"/>
  <c r="A13" i="1"/>
  <c r="A12" i="1"/>
  <c r="A10" i="1"/>
  <c r="A9" i="1"/>
  <c r="A8" i="1"/>
  <c r="A7" i="1"/>
  <c r="A6" i="1"/>
  <c r="B5" i="1"/>
  <c r="A3" i="1"/>
  <c r="A1" i="1"/>
</calcChain>
</file>

<file path=xl/sharedStrings.xml><?xml version="1.0" encoding="utf-8"?>
<sst xmlns="http://schemas.openxmlformats.org/spreadsheetml/2006/main" count="2" uniqueCount="2">
  <si>
    <t xml:space="preserve">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</si>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</sst>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3" fontId="0" fillId="0" borderId="0" xfId="0" applyNumberFormat="1"/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topLeftCell="A5" workbookViewId="0">
      <selection activeCell="H13" sqref="H13"/>
    </sheetView>
  </sheetViews>
  <sheetFormatPr defaultRowHeight="15" x14ac:dyDescent="0.25"/>
  <cols>
    <col min="1" max="1" width="17.7109375" style="1" bestFit="1" customWidth="1"/>
    <col min="4" max="4" width="17.28515625" customWidth="1"/>
    <col min="5" max="5" width="13" customWidth="1"/>
    <col min="6" max="6" width="13.28515625" customWidth="1"/>
    <col min="7" max="7" width="12.5703125" customWidth="1"/>
    <col min="8" max="8" width="15.28515625" customWidth="1"/>
  </cols>
  <sheetData>
    <row r="1" spans="1:8" x14ac:dyDescent="0.25">
      <c r="A1" s="1">
        <f>34529444.15-315347354</f>
        <v>-280817909.85000002</v>
      </c>
    </row>
    <row r="2" spans="1:8" x14ac:dyDescent="0.25">
      <c r="D2">
        <f>1268474782+1633897994+1264850692+1135235460</f>
        <v>5302458928</v>
      </c>
    </row>
    <row r="3" spans="1:8" x14ac:dyDescent="0.25">
      <c r="A3" s="1">
        <f>345294441.15-347028531.15</f>
        <v>-1734090</v>
      </c>
      <c r="D3">
        <f>1422741757+937191285+674173795.09+924373584</f>
        <v>3958480421.0900002</v>
      </c>
    </row>
    <row r="4" spans="1:8" x14ac:dyDescent="0.25">
      <c r="D4">
        <f>SUM(D2:D3)</f>
        <v>9260939349.0900002</v>
      </c>
    </row>
    <row r="5" spans="1:8" x14ac:dyDescent="0.25">
      <c r="B5">
        <f>32267994-730958</f>
        <v>31537036</v>
      </c>
    </row>
    <row r="6" spans="1:8" x14ac:dyDescent="0.25">
      <c r="A6" s="1">
        <f>34065902.5-400707</f>
        <v>33665195.5</v>
      </c>
      <c r="D6">
        <f>D2/D4</f>
        <v>0.57256167307920347</v>
      </c>
    </row>
    <row r="7" spans="1:8" x14ac:dyDescent="0.25">
      <c r="A7" s="1">
        <f>26646779.7-602425</f>
        <v>26044354.699999999</v>
      </c>
      <c r="D7">
        <f>1-D6</f>
        <v>0.42743832692079653</v>
      </c>
    </row>
    <row r="8" spans="1:8" x14ac:dyDescent="0.25">
      <c r="A8" s="1">
        <f>30473025.5-2463075</f>
        <v>28009950.5</v>
      </c>
    </row>
    <row r="9" spans="1:8" x14ac:dyDescent="0.25">
      <c r="A9" s="1">
        <f>25242014.3-1369655</f>
        <v>23872359.300000001</v>
      </c>
      <c r="D9">
        <f>D4/8615759122</f>
        <v>1.0748837354844982</v>
      </c>
    </row>
    <row r="10" spans="1:8" x14ac:dyDescent="0.25">
      <c r="A10" s="1">
        <f>29910532.75-1981830</f>
        <v>27928702.75</v>
      </c>
    </row>
    <row r="12" spans="1:8" ht="15.75" thickBot="1" x14ac:dyDescent="0.3">
      <c r="A12" s="1">
        <f>1135235460+1264850692+1633897994+1268474782</f>
        <v>5302458928</v>
      </c>
      <c r="H12" t="s">
        <v>1</v>
      </c>
    </row>
    <row r="13" spans="1:8" ht="16.5" thickBot="1" x14ac:dyDescent="0.3">
      <c r="A13" s="1">
        <f>1422741757+937191285+674173795.09+924373584</f>
        <v>3958480421.0900002</v>
      </c>
      <c r="D13" s="3">
        <v>71390060</v>
      </c>
      <c r="E13" s="5">
        <v>31058486</v>
      </c>
      <c r="F13" s="5">
        <v>26630491</v>
      </c>
      <c r="G13" s="3">
        <v>26937731</v>
      </c>
      <c r="H13" s="2">
        <f>SUM(D13:G13)</f>
        <v>156016768</v>
      </c>
    </row>
    <row r="14" spans="1:8" ht="15.75" thickBot="1" x14ac:dyDescent="0.3">
      <c r="A14" s="1">
        <f>SUM(A12:A13)</f>
        <v>9260939349.0900002</v>
      </c>
      <c r="D14" s="4">
        <v>132241883</v>
      </c>
      <c r="E14" s="6">
        <v>52353894</v>
      </c>
      <c r="F14" s="6">
        <v>36287043</v>
      </c>
      <c r="G14" s="9">
        <v>27760936</v>
      </c>
      <c r="H14" s="2">
        <f t="shared" ref="H14:H28" si="0">SUM(D14:G14)</f>
        <v>248643756</v>
      </c>
    </row>
    <row r="15" spans="1:8" ht="16.5" thickBot="1" x14ac:dyDescent="0.3">
      <c r="D15" s="4">
        <v>103982716</v>
      </c>
      <c r="E15" s="7">
        <v>61253170</v>
      </c>
      <c r="F15" s="7">
        <v>30703330</v>
      </c>
      <c r="G15" s="4">
        <v>45943056</v>
      </c>
      <c r="H15" s="2">
        <f t="shared" si="0"/>
        <v>241882272</v>
      </c>
    </row>
    <row r="16" spans="1:8" ht="16.5" thickBot="1" x14ac:dyDescent="0.3">
      <c r="A16" s="1">
        <f>A12-8615759122</f>
        <v>-3313300194</v>
      </c>
      <c r="D16" s="4">
        <v>105394156</v>
      </c>
      <c r="E16" s="7">
        <v>80837404</v>
      </c>
      <c r="F16" s="7">
        <v>4844875</v>
      </c>
      <c r="G16" s="4">
        <v>15357450</v>
      </c>
      <c r="H16" s="2">
        <f t="shared" si="0"/>
        <v>206433885</v>
      </c>
    </row>
    <row r="17" spans="4:8" ht="16.5" thickBot="1" x14ac:dyDescent="0.3">
      <c r="D17" s="4">
        <v>47931937</v>
      </c>
      <c r="E17" s="7">
        <v>42075933</v>
      </c>
      <c r="F17" s="7">
        <v>14539424</v>
      </c>
      <c r="G17" s="4">
        <v>27430305</v>
      </c>
      <c r="H17" s="2">
        <f t="shared" si="0"/>
        <v>131977599</v>
      </c>
    </row>
    <row r="18" spans="4:8" ht="16.5" thickBot="1" x14ac:dyDescent="0.3">
      <c r="D18" s="4">
        <v>540864968</v>
      </c>
      <c r="E18" s="7">
        <v>218092081</v>
      </c>
      <c r="F18" s="7">
        <v>121051406</v>
      </c>
      <c r="G18" s="4">
        <v>181907119</v>
      </c>
      <c r="H18" s="2">
        <f t="shared" si="0"/>
        <v>1061915574</v>
      </c>
    </row>
    <row r="19" spans="4:8" ht="16.5" thickBot="1" x14ac:dyDescent="0.3">
      <c r="D19" s="4">
        <v>19208752</v>
      </c>
      <c r="E19" s="7">
        <v>13214479</v>
      </c>
      <c r="F19" s="7">
        <v>5710721</v>
      </c>
      <c r="G19" s="4">
        <v>8055148</v>
      </c>
      <c r="H19" s="2">
        <f t="shared" si="0"/>
        <v>46189100</v>
      </c>
    </row>
    <row r="20" spans="4:8" ht="16.5" thickBot="1" x14ac:dyDescent="0.3">
      <c r="D20" s="4">
        <v>11465897</v>
      </c>
      <c r="E20" s="7">
        <v>4911730</v>
      </c>
      <c r="F20" s="7">
        <v>3460536</v>
      </c>
      <c r="G20" s="4">
        <v>6746665</v>
      </c>
      <c r="H20" s="2">
        <f t="shared" si="0"/>
        <v>26584828</v>
      </c>
    </row>
    <row r="21" spans="4:8" ht="16.5" thickBot="1" x14ac:dyDescent="0.3">
      <c r="D21" s="4">
        <v>8277422</v>
      </c>
      <c r="E21" s="7">
        <v>5734342</v>
      </c>
      <c r="F21" s="7">
        <v>2208008</v>
      </c>
      <c r="G21" s="4">
        <v>6394181</v>
      </c>
      <c r="H21" s="2">
        <f t="shared" si="0"/>
        <v>22613953</v>
      </c>
    </row>
    <row r="22" spans="4:8" ht="16.5" thickBot="1" x14ac:dyDescent="0.3">
      <c r="D22" s="4">
        <v>15665128</v>
      </c>
      <c r="E22" s="7">
        <v>8589591</v>
      </c>
      <c r="F22" s="7">
        <v>2828898</v>
      </c>
      <c r="G22" s="4">
        <v>8281866</v>
      </c>
      <c r="H22" s="2">
        <f t="shared" si="0"/>
        <v>35365483</v>
      </c>
    </row>
    <row r="23" spans="4:8" ht="16.5" thickBot="1" x14ac:dyDescent="0.3">
      <c r="D23" s="4">
        <v>70382858</v>
      </c>
      <c r="E23" s="8">
        <v>44351818</v>
      </c>
      <c r="F23" s="8">
        <v>22445665</v>
      </c>
      <c r="G23" s="4">
        <v>30096096</v>
      </c>
      <c r="H23" s="2">
        <f t="shared" si="0"/>
        <v>167276437</v>
      </c>
    </row>
    <row r="24" spans="4:8" ht="16.5" thickBot="1" x14ac:dyDescent="0.3">
      <c r="D24" s="4">
        <v>11742218</v>
      </c>
      <c r="E24" s="7">
        <v>5557453</v>
      </c>
      <c r="F24" s="7">
        <v>3662826</v>
      </c>
      <c r="G24" s="4">
        <v>5922685</v>
      </c>
      <c r="H24" s="2">
        <f t="shared" si="0"/>
        <v>26885182</v>
      </c>
    </row>
    <row r="25" spans="4:8" ht="16.5" thickBot="1" x14ac:dyDescent="0.3">
      <c r="D25" s="4">
        <v>116428243</v>
      </c>
      <c r="E25" s="7">
        <v>57581845</v>
      </c>
      <c r="F25" s="7">
        <v>58307592</v>
      </c>
      <c r="G25" s="4">
        <v>43226797</v>
      </c>
      <c r="H25" s="2">
        <f t="shared" si="0"/>
        <v>275544477</v>
      </c>
    </row>
    <row r="26" spans="4:8" ht="16.5" thickBot="1" x14ac:dyDescent="0.3">
      <c r="D26" s="4">
        <v>14648510</v>
      </c>
      <c r="E26" s="7">
        <v>5484144</v>
      </c>
      <c r="F26" s="7">
        <v>2938930</v>
      </c>
      <c r="G26" s="4">
        <v>1001911</v>
      </c>
      <c r="H26" s="2">
        <f t="shared" si="0"/>
        <v>24073495</v>
      </c>
    </row>
    <row r="27" spans="4:8" ht="16.5" thickBot="1" x14ac:dyDescent="0.3">
      <c r="D27" s="4">
        <v>16986093</v>
      </c>
      <c r="E27" s="7">
        <v>2722910</v>
      </c>
      <c r="F27" s="7">
        <v>2320821</v>
      </c>
      <c r="G27" s="10">
        <v>0</v>
      </c>
      <c r="H27" s="2">
        <f t="shared" si="0"/>
        <v>22029824</v>
      </c>
    </row>
    <row r="28" spans="4:8" x14ac:dyDescent="0.25">
      <c r="D28" s="2">
        <f>SUM(D13:D27)</f>
        <v>1286610841</v>
      </c>
      <c r="E28" s="2">
        <f t="shared" ref="E28:G28" si="1">SUM(E13:E27)</f>
        <v>633819280</v>
      </c>
      <c r="F28" s="2">
        <f t="shared" si="1"/>
        <v>337940566</v>
      </c>
      <c r="G28" s="2">
        <f t="shared" si="1"/>
        <v>435061946</v>
      </c>
      <c r="H28" s="2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Sheet1!_Toc473710979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2017-08-23T08:12:00Z</dcterms:created>
  <dcterms:modified xsi:type="dcterms:W3CDTF">2017-08-27T15:15:13Z</dcterms:modified>
</cp:coreProperties>
</file>